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hermine/Desktop/"/>
    </mc:Choice>
  </mc:AlternateContent>
  <bookViews>
    <workbookView xWindow="0" yWindow="0" windowWidth="28800" windowHeight="18000" tabRatio="500"/>
  </bookViews>
  <sheets>
    <sheet name="L2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G10" i="1"/>
  <c r="G11" i="1"/>
  <c r="G12" i="1"/>
  <c r="G9" i="1"/>
  <c r="K9" i="1"/>
  <c r="N10" i="1"/>
  <c r="N11" i="1"/>
  <c r="N12" i="1"/>
  <c r="N9" i="1"/>
  <c r="G14" i="1"/>
  <c r="G15" i="1"/>
  <c r="G16" i="1"/>
  <c r="G17" i="1"/>
  <c r="G13" i="1"/>
  <c r="K13" i="1"/>
  <c r="N14" i="1"/>
  <c r="N15" i="1"/>
  <c r="N16" i="1"/>
  <c r="N17" i="1"/>
  <c r="N18" i="1"/>
  <c r="N13" i="1"/>
  <c r="G18" i="1"/>
  <c r="G19" i="1"/>
  <c r="N19" i="1"/>
  <c r="N21" i="1"/>
</calcChain>
</file>

<file path=xl/sharedStrings.xml><?xml version="1.0" encoding="utf-8"?>
<sst xmlns="http://schemas.openxmlformats.org/spreadsheetml/2006/main" count="50" uniqueCount="45">
  <si>
    <t>AGP1_Sorbonne</t>
  </si>
  <si>
    <t>Via Twitter</t>
  </si>
  <si>
    <t>Sorbonne F720 entrée Cujas</t>
  </si>
  <si>
    <t>http://www.facebook.com/Agparis1</t>
  </si>
  <si>
    <t>Via Facebook</t>
  </si>
  <si>
    <t>agparis1@yahoo.fr</t>
  </si>
  <si>
    <t>Via Mail</t>
  </si>
  <si>
    <t>Centre PMF (Tolbiac) C1504 15ème</t>
  </si>
  <si>
    <t>www.agp1.fr</t>
  </si>
  <si>
    <t>Via internet</t>
  </si>
  <si>
    <t>Nos locaux</t>
  </si>
  <si>
    <t xml:space="preserve">Si besoin est vous pouvez nous contacter à tous moments: </t>
  </si>
  <si>
    <t>Note finale de licence 2</t>
  </si>
  <si>
    <t>Note Semestre 2</t>
  </si>
  <si>
    <t>Note Semestre 1</t>
  </si>
  <si>
    <t>Note Bonus</t>
  </si>
  <si>
    <t>Option rationnalité des organisations</t>
  </si>
  <si>
    <t>Langue</t>
  </si>
  <si>
    <t>Option Sport</t>
  </si>
  <si>
    <t>Option 3</t>
  </si>
  <si>
    <t>Option 2</t>
  </si>
  <si>
    <t xml:space="preserve">Droit des affaires </t>
  </si>
  <si>
    <t>Option 1</t>
  </si>
  <si>
    <t>UE N°2: Transversale</t>
  </si>
  <si>
    <t>UE n°2: UE Découverte du management</t>
  </si>
  <si>
    <t>Comptabilité Analytique</t>
  </si>
  <si>
    <t>Informatique et enseignement C2I</t>
  </si>
  <si>
    <t>Statistiques appliquées à la gestion</t>
  </si>
  <si>
    <t>Mathématiques</t>
  </si>
  <si>
    <t xml:space="preserve">Attention, nous vous encourageons à préparer au maximum votre seconde session et à ne pas vous limiter aux simples estimations obtenues grâce à ses tableaux. Le but est de vous proposer un outil vous permettant d'avoir facilement des repères. </t>
  </si>
  <si>
    <t>Introduction aux marchés financiers</t>
  </si>
  <si>
    <t>Instruments monétaires</t>
  </si>
  <si>
    <t>UE n°1: UE Fondametale</t>
  </si>
  <si>
    <t>UE n°1: UE Fondamentale et méthodo</t>
  </si>
  <si>
    <t>FINALE S2</t>
  </si>
  <si>
    <t>PARTIELS</t>
  </si>
  <si>
    <t>TD</t>
  </si>
  <si>
    <t>COEF</t>
  </si>
  <si>
    <t>Semestre 2</t>
  </si>
  <si>
    <t>FINALE S1</t>
  </si>
  <si>
    <t>Semestre 1</t>
  </si>
  <si>
    <t xml:space="preserve">L'AGP1 met à disposition, pour les étudiants de licence de l'UFR 06 - EM Sorbonne, des tableaux de compensations. Ces tableaux ont pour but d'aider les étudiants ayant des rattrapages à déterminer quels résultats ils doivent obtenir afin de valider leur année. </t>
  </si>
  <si>
    <t>TABLEAU DE COMPENSATION: LICENCE 2</t>
  </si>
  <si>
    <r>
      <rPr>
        <u/>
        <sz val="36"/>
        <color indexed="53"/>
        <rFont val="Calibri"/>
      </rPr>
      <t xml:space="preserve">L'AGP1 VOUS PROPOSE SES TABLEAUX DE COMPENSATIONS: </t>
    </r>
  </si>
  <si>
    <t>L'AGP1 vous souhaite bon courage pour vos éventuels rattrapages !!! Après ça, passez de bonnes vacances et on se retrouve en septembre pour la rentrée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</si>
</sst>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scheme val="minor"/>
    </font>
    <font>
      <b/>
      <i/>
      <u/>
      <sz val="14"/>
      <color rgb="FF000000"/>
      <name val="Calibri"/>
      <scheme val="minor"/>
    </font>
    <font>
      <b/>
      <i/>
      <u/>
      <sz val="12"/>
      <color theme="1"/>
      <name val="Calibri"/>
      <scheme val="minor"/>
    </font>
    <font>
      <b/>
      <i/>
      <sz val="22"/>
      <color theme="1"/>
      <name val="Calibri"/>
      <scheme val="minor"/>
    </font>
    <font>
      <b/>
      <i/>
      <sz val="22"/>
      <color indexed="53"/>
      <name val="Calibri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36"/>
      <color theme="1"/>
      <name val="Calibri"/>
      <scheme val="minor"/>
    </font>
    <font>
      <u/>
      <sz val="36"/>
      <color indexed="53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5159"/>
        <bgColor indexed="64"/>
      </patternFill>
    </fill>
  </fills>
  <borders count="34">
    <border>
      <left/>
      <right/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 applyAlignment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4" borderId="20" xfId="0" applyFill="1" applyBorder="1"/>
    <xf numFmtId="0" fontId="0" fillId="4" borderId="18" xfId="0" applyFill="1" applyBorder="1" applyAlignment="1">
      <alignment horizontal="center"/>
    </xf>
    <xf numFmtId="0" fontId="0" fillId="5" borderId="18" xfId="0" applyFill="1" applyBorder="1" applyAlignment="1">
      <alignment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21" xfId="0" applyFill="1" applyBorder="1"/>
    <xf numFmtId="0" fontId="0" fillId="5" borderId="18" xfId="0" applyFill="1" applyBorder="1" applyAlignment="1"/>
    <xf numFmtId="0" fontId="0" fillId="4" borderId="22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6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0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/>
    </xf>
    <xf numFmtId="0" fontId="0" fillId="5" borderId="18" xfId="0" applyFill="1" applyBorder="1" applyAlignment="1">
      <alignment horizontal="center"/>
    </xf>
    <xf numFmtId="0" fontId="0" fillId="4" borderId="18" xfId="0" applyFill="1" applyBorder="1" applyAlignment="1"/>
    <xf numFmtId="0" fontId="0" fillId="4" borderId="2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4" borderId="20" xfId="0" applyFill="1" applyBorder="1" applyAlignment="1"/>
    <xf numFmtId="0" fontId="0" fillId="4" borderId="20" xfId="0" applyFill="1" applyBorder="1" applyAlignment="1">
      <alignment horizont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5" borderId="0" xfId="0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4" borderId="18" xfId="0" applyFill="1" applyBorder="1"/>
    <xf numFmtId="0" fontId="0" fillId="4" borderId="0" xfId="0" applyFill="1" applyAlignment="1">
      <alignment vertical="center"/>
    </xf>
    <xf numFmtId="0" fontId="0" fillId="4" borderId="20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6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/>
    <xf numFmtId="0" fontId="0" fillId="3" borderId="32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19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7" borderId="13" xfId="0" applyFill="1" applyBorder="1" applyAlignment="1">
      <alignment horizontal="right" vertical="center"/>
    </xf>
    <xf numFmtId="0" fontId="0" fillId="7" borderId="14" xfId="0" applyFill="1" applyBorder="1" applyAlignment="1">
      <alignment horizontal="right" vertical="center"/>
    </xf>
    <xf numFmtId="0" fontId="0" fillId="7" borderId="13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D951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p1.fr/" TargetMode="External"/><Relationship Id="rId2" Type="http://schemas.openxmlformats.org/officeDocument/2006/relationships/hyperlink" Target="mailto:agparis1@yahoo.fr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>
      <selection activeCell="T39" sqref="T39"/>
    </sheetView>
  </sheetViews>
  <sheetFormatPr baseColWidth="10" defaultRowHeight="16" x14ac:dyDescent="0.2"/>
  <sheetData>
    <row r="1" spans="1:31" ht="47" x14ac:dyDescent="0.55000000000000004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1"/>
      <c r="AB1" s="1"/>
      <c r="AC1" s="1"/>
      <c r="AD1" s="1"/>
      <c r="AE1" s="1"/>
    </row>
    <row r="2" spans="1:3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92" t="s">
        <v>42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0"/>
      <c r="O6" s="1"/>
      <c r="P6" s="1"/>
      <c r="Q6" s="1"/>
      <c r="R6" s="89" t="s">
        <v>41</v>
      </c>
      <c r="S6" s="88"/>
      <c r="T6" s="88"/>
      <c r="U6" s="88"/>
      <c r="V6" s="88"/>
      <c r="W6" s="88"/>
      <c r="X6" s="88"/>
      <c r="Y6" s="87"/>
      <c r="Z6" s="1"/>
      <c r="AA6" s="1"/>
      <c r="AB6" s="1"/>
      <c r="AC6" s="1"/>
      <c r="AD6" s="1"/>
      <c r="AE6" s="1"/>
    </row>
    <row r="7" spans="1:31" x14ac:dyDescent="0.2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  <c r="O7" s="1"/>
      <c r="P7" s="1"/>
      <c r="Q7" s="1"/>
      <c r="R7" s="75"/>
      <c r="S7" s="74"/>
      <c r="T7" s="74"/>
      <c r="U7" s="74"/>
      <c r="V7" s="74"/>
      <c r="W7" s="74"/>
      <c r="X7" s="74"/>
      <c r="Y7" s="73"/>
      <c r="Z7" s="1"/>
      <c r="AA7" s="1"/>
      <c r="AB7" s="1"/>
      <c r="AC7" s="1"/>
      <c r="AD7" s="1"/>
      <c r="AE7" s="1"/>
    </row>
    <row r="8" spans="1:31" x14ac:dyDescent="0.2">
      <c r="A8" s="81" t="s">
        <v>40</v>
      </c>
      <c r="B8" s="81"/>
      <c r="C8" s="81"/>
      <c r="D8" s="80" t="s">
        <v>37</v>
      </c>
      <c r="E8" s="80" t="s">
        <v>36</v>
      </c>
      <c r="F8" s="80" t="s">
        <v>35</v>
      </c>
      <c r="G8" s="83" t="s">
        <v>39</v>
      </c>
      <c r="H8" s="82" t="s">
        <v>38</v>
      </c>
      <c r="I8" s="81"/>
      <c r="J8" s="81"/>
      <c r="K8" s="80" t="s">
        <v>37</v>
      </c>
      <c r="L8" s="80" t="s">
        <v>36</v>
      </c>
      <c r="M8" s="80" t="s">
        <v>35</v>
      </c>
      <c r="N8" s="80" t="s">
        <v>34</v>
      </c>
      <c r="O8" s="1"/>
      <c r="P8" s="1"/>
      <c r="Q8" s="1"/>
      <c r="R8" s="75"/>
      <c r="S8" s="74"/>
      <c r="T8" s="74"/>
      <c r="U8" s="74"/>
      <c r="V8" s="74"/>
      <c r="W8" s="74"/>
      <c r="X8" s="74"/>
      <c r="Y8" s="73"/>
      <c r="Z8" s="1"/>
      <c r="AA8" s="1"/>
      <c r="AB8" s="1"/>
      <c r="AC8" s="1"/>
      <c r="AD8" s="1"/>
      <c r="AE8" s="1"/>
    </row>
    <row r="9" spans="1:31" x14ac:dyDescent="0.2">
      <c r="A9" s="101" t="s">
        <v>33</v>
      </c>
      <c r="B9" s="101"/>
      <c r="C9" s="101"/>
      <c r="D9" s="102">
        <f>SUM(D10+D11+D12)</f>
        <v>6</v>
      </c>
      <c r="E9" s="102"/>
      <c r="F9" s="102"/>
      <c r="G9" s="100">
        <f>(G10*D10+G11*D11+G12*D12)/D9</f>
        <v>0</v>
      </c>
      <c r="H9" s="103" t="s">
        <v>32</v>
      </c>
      <c r="I9" s="101"/>
      <c r="J9" s="101"/>
      <c r="K9" s="102">
        <f>SUM(K10:K12)</f>
        <v>6</v>
      </c>
      <c r="L9" s="102"/>
      <c r="M9" s="102"/>
      <c r="N9" s="104">
        <f>SUM(N10*K10+N11*K11+N12*K12)/K9</f>
        <v>0</v>
      </c>
      <c r="O9" s="1"/>
      <c r="P9" s="1"/>
      <c r="Q9" s="1"/>
      <c r="R9" s="75"/>
      <c r="S9" s="74"/>
      <c r="T9" s="74"/>
      <c r="U9" s="74"/>
      <c r="V9" s="74"/>
      <c r="W9" s="74"/>
      <c r="X9" s="74"/>
      <c r="Y9" s="73"/>
      <c r="Z9" s="1"/>
      <c r="AA9" s="1"/>
      <c r="AB9" s="1"/>
      <c r="AC9" s="1"/>
      <c r="AD9" s="1"/>
      <c r="AE9" s="1"/>
    </row>
    <row r="10" spans="1:31" x14ac:dyDescent="0.2">
      <c r="A10" s="78" t="s">
        <v>31</v>
      </c>
      <c r="B10" s="78"/>
      <c r="C10" s="78"/>
      <c r="D10" s="36">
        <v>2</v>
      </c>
      <c r="E10" s="36"/>
      <c r="F10" s="36"/>
      <c r="G10" s="51">
        <f>(E10+F10)/2</f>
        <v>0</v>
      </c>
      <c r="H10" s="79" t="s">
        <v>30</v>
      </c>
      <c r="I10" s="78"/>
      <c r="J10" s="78"/>
      <c r="K10" s="36">
        <v>2</v>
      </c>
      <c r="L10" s="36"/>
      <c r="M10" s="36"/>
      <c r="N10" s="76">
        <f>(L10+M10)/2</f>
        <v>0</v>
      </c>
      <c r="O10" s="1"/>
      <c r="P10" s="1"/>
      <c r="Q10" s="1"/>
      <c r="R10" s="75" t="s">
        <v>29</v>
      </c>
      <c r="S10" s="74"/>
      <c r="T10" s="74"/>
      <c r="U10" s="74"/>
      <c r="V10" s="74"/>
      <c r="W10" s="74"/>
      <c r="X10" s="74"/>
      <c r="Y10" s="73"/>
      <c r="Z10" s="1"/>
      <c r="AA10" s="1"/>
      <c r="AB10" s="1"/>
      <c r="AC10" s="1"/>
      <c r="AD10" s="1"/>
      <c r="AE10" s="1"/>
    </row>
    <row r="11" spans="1:31" x14ac:dyDescent="0.2">
      <c r="A11" s="60" t="s">
        <v>28</v>
      </c>
      <c r="B11" s="49"/>
      <c r="C11" s="48"/>
      <c r="D11" s="53">
        <v>2</v>
      </c>
      <c r="E11" s="52"/>
      <c r="F11" s="36"/>
      <c r="G11" s="51">
        <f>(E11+F11)/2</f>
        <v>0</v>
      </c>
      <c r="H11" s="50" t="s">
        <v>27</v>
      </c>
      <c r="I11" s="49"/>
      <c r="J11" s="48"/>
      <c r="K11" s="53">
        <v>2</v>
      </c>
      <c r="L11" s="53"/>
      <c r="M11" s="53"/>
      <c r="N11" s="76">
        <f>(L11+M11)/2</f>
        <v>0</v>
      </c>
      <c r="O11" s="1"/>
      <c r="P11" s="1"/>
      <c r="Q11" s="1"/>
      <c r="R11" s="75"/>
      <c r="S11" s="74"/>
      <c r="T11" s="74"/>
      <c r="U11" s="74"/>
      <c r="V11" s="74"/>
      <c r="W11" s="74"/>
      <c r="X11" s="74"/>
      <c r="Y11" s="73"/>
      <c r="Z11" s="1"/>
      <c r="AA11" s="1"/>
      <c r="AB11" s="1"/>
      <c r="AC11" s="1"/>
      <c r="AD11" s="1"/>
      <c r="AE11" s="1"/>
    </row>
    <row r="12" spans="1:31" x14ac:dyDescent="0.2">
      <c r="A12" s="77" t="s">
        <v>26</v>
      </c>
      <c r="B12" s="77"/>
      <c r="C12" s="77"/>
      <c r="D12" s="36">
        <v>2</v>
      </c>
      <c r="E12" s="36"/>
      <c r="F12" s="36"/>
      <c r="G12" s="51">
        <f>(E12+F12)/2</f>
        <v>0</v>
      </c>
      <c r="H12" s="50" t="s">
        <v>25</v>
      </c>
      <c r="I12" s="49"/>
      <c r="J12" s="48"/>
      <c r="K12" s="53">
        <v>2</v>
      </c>
      <c r="L12" s="53"/>
      <c r="M12" s="53"/>
      <c r="N12" s="76">
        <f>(L12+M12)/2</f>
        <v>0</v>
      </c>
      <c r="O12" s="1"/>
      <c r="P12" s="1"/>
      <c r="Q12" s="1"/>
      <c r="R12" s="75"/>
      <c r="S12" s="74"/>
      <c r="T12" s="74"/>
      <c r="U12" s="74"/>
      <c r="V12" s="74"/>
      <c r="W12" s="74"/>
      <c r="X12" s="74"/>
      <c r="Y12" s="73"/>
      <c r="Z12" s="1"/>
      <c r="AA12" s="1"/>
      <c r="AB12" s="1"/>
      <c r="AC12" s="1"/>
      <c r="AD12" s="1"/>
      <c r="AE12" s="1"/>
    </row>
    <row r="13" spans="1:31" x14ac:dyDescent="0.2">
      <c r="A13" s="94" t="s">
        <v>24</v>
      </c>
      <c r="B13" s="95"/>
      <c r="C13" s="98"/>
      <c r="D13" s="99">
        <v>4</v>
      </c>
      <c r="E13" s="99"/>
      <c r="F13" s="99"/>
      <c r="G13" s="100">
        <f>(G14+G15+G16+G17)/D13</f>
        <v>0</v>
      </c>
      <c r="H13" s="105" t="s">
        <v>23</v>
      </c>
      <c r="I13" s="106"/>
      <c r="J13" s="107"/>
      <c r="K13" s="102">
        <f>SUM(K14:K15:K16)</f>
        <v>4</v>
      </c>
      <c r="L13" s="102"/>
      <c r="M13" s="102"/>
      <c r="N13" s="104">
        <f>(N14*K14+N15+N16+N17+N18)/K13</f>
        <v>0</v>
      </c>
      <c r="O13" s="1"/>
      <c r="P13" s="1"/>
      <c r="Q13" s="1"/>
      <c r="R13" s="75"/>
      <c r="S13" s="74"/>
      <c r="T13" s="74"/>
      <c r="U13" s="74"/>
      <c r="V13" s="74"/>
      <c r="W13" s="74"/>
      <c r="X13" s="74"/>
      <c r="Y13" s="73"/>
      <c r="Z13" s="1"/>
      <c r="AA13" s="1"/>
      <c r="AB13" s="1"/>
      <c r="AC13" s="1"/>
      <c r="AD13" s="1"/>
      <c r="AE13" s="1"/>
    </row>
    <row r="14" spans="1:31" x14ac:dyDescent="0.2">
      <c r="A14" s="49" t="s">
        <v>22</v>
      </c>
      <c r="B14" s="49"/>
      <c r="C14" s="48"/>
      <c r="D14" s="36">
        <v>1</v>
      </c>
      <c r="E14" s="72"/>
      <c r="F14" s="36"/>
      <c r="G14" s="51">
        <f>F14</f>
        <v>0</v>
      </c>
      <c r="H14" s="71" t="s">
        <v>21</v>
      </c>
      <c r="I14" s="70"/>
      <c r="J14" s="69"/>
      <c r="K14" s="58">
        <v>2</v>
      </c>
      <c r="L14" s="68"/>
      <c r="M14" s="68"/>
      <c r="N14" s="67">
        <f>(M14+L14)/2</f>
        <v>0</v>
      </c>
      <c r="O14" s="1"/>
      <c r="P14" s="1"/>
      <c r="Q14" s="1"/>
      <c r="R14" s="66" t="s">
        <v>44</v>
      </c>
      <c r="S14" s="33"/>
      <c r="T14" s="33"/>
      <c r="U14" s="33"/>
      <c r="V14" s="33"/>
      <c r="W14" s="33"/>
      <c r="X14" s="33"/>
      <c r="Y14" s="32"/>
      <c r="Z14" s="1"/>
      <c r="AA14" s="1"/>
      <c r="AB14" s="1"/>
      <c r="AC14" s="1"/>
      <c r="AD14" s="1"/>
      <c r="AE14" s="1"/>
    </row>
    <row r="15" spans="1:31" x14ac:dyDescent="0.2">
      <c r="A15" s="60" t="s">
        <v>20</v>
      </c>
      <c r="B15" s="49"/>
      <c r="C15" s="48"/>
      <c r="D15" s="36">
        <v>1</v>
      </c>
      <c r="E15" s="61"/>
      <c r="F15" s="36"/>
      <c r="G15" s="51">
        <f>F15</f>
        <v>0</v>
      </c>
      <c r="H15" s="65" t="s">
        <v>17</v>
      </c>
      <c r="I15" s="64"/>
      <c r="J15" s="63"/>
      <c r="K15" s="36">
        <v>1</v>
      </c>
      <c r="L15" s="36"/>
      <c r="M15" s="36"/>
      <c r="N15" s="62">
        <f>(M15+L15)/2</f>
        <v>0</v>
      </c>
      <c r="O15" s="1"/>
      <c r="P15" s="1"/>
      <c r="Q15" s="1"/>
      <c r="R15" s="34"/>
      <c r="S15" s="33"/>
      <c r="T15" s="33"/>
      <c r="U15" s="33"/>
      <c r="V15" s="33"/>
      <c r="W15" s="33"/>
      <c r="X15" s="33"/>
      <c r="Y15" s="32"/>
      <c r="Z15" s="1"/>
      <c r="AA15" s="1"/>
      <c r="AB15" s="1"/>
      <c r="AC15" s="1"/>
      <c r="AD15" s="1"/>
      <c r="AE15" s="1"/>
    </row>
    <row r="16" spans="1:31" x14ac:dyDescent="0.2">
      <c r="A16" s="60" t="s">
        <v>19</v>
      </c>
      <c r="B16" s="49"/>
      <c r="C16" s="48"/>
      <c r="D16" s="36">
        <v>1</v>
      </c>
      <c r="E16" s="61"/>
      <c r="F16" s="36"/>
      <c r="G16" s="51">
        <f>F16</f>
        <v>0</v>
      </c>
      <c r="H16" s="60" t="s">
        <v>18</v>
      </c>
      <c r="I16" s="49"/>
      <c r="J16" s="48"/>
      <c r="K16" s="59">
        <v>1</v>
      </c>
      <c r="L16" s="58"/>
      <c r="M16" s="58"/>
      <c r="N16" s="57">
        <f>(M16+L16)/2</f>
        <v>0</v>
      </c>
      <c r="O16" s="1"/>
      <c r="P16" s="1"/>
      <c r="Q16" s="1"/>
      <c r="R16" s="34"/>
      <c r="S16" s="33"/>
      <c r="T16" s="33"/>
      <c r="U16" s="33"/>
      <c r="V16" s="33"/>
      <c r="W16" s="33"/>
      <c r="X16" s="33"/>
      <c r="Y16" s="32"/>
      <c r="Z16" s="1"/>
      <c r="AA16" s="1"/>
      <c r="AB16" s="1"/>
      <c r="AC16" s="1"/>
      <c r="AD16" s="1"/>
      <c r="AE16" s="1"/>
    </row>
    <row r="17" spans="1:31" x14ac:dyDescent="0.2">
      <c r="A17" s="56" t="s">
        <v>17</v>
      </c>
      <c r="B17" s="55"/>
      <c r="C17" s="54"/>
      <c r="D17" s="53">
        <v>1</v>
      </c>
      <c r="E17" s="36"/>
      <c r="F17" s="52"/>
      <c r="G17" s="51">
        <f>(F17+E17)/2</f>
        <v>0</v>
      </c>
      <c r="H17" s="50" t="s">
        <v>16</v>
      </c>
      <c r="I17" s="49"/>
      <c r="J17" s="48"/>
      <c r="K17" s="47"/>
      <c r="L17" s="37"/>
      <c r="M17" s="46"/>
      <c r="N17" s="45">
        <f>M17</f>
        <v>0</v>
      </c>
      <c r="O17" s="1"/>
      <c r="P17" s="1"/>
      <c r="Q17" s="1"/>
      <c r="R17" s="34"/>
      <c r="S17" s="33"/>
      <c r="T17" s="33"/>
      <c r="U17" s="33"/>
      <c r="V17" s="33"/>
      <c r="W17" s="33"/>
      <c r="X17" s="33"/>
      <c r="Y17" s="32"/>
      <c r="Z17" s="1"/>
      <c r="AA17" s="1"/>
      <c r="AB17" s="1"/>
      <c r="AC17" s="1"/>
      <c r="AD17" s="1"/>
      <c r="AE17" s="1"/>
    </row>
    <row r="18" spans="1:31" ht="17" thickBot="1" x14ac:dyDescent="0.25">
      <c r="A18" s="44" t="s">
        <v>15</v>
      </c>
      <c r="B18" s="43"/>
      <c r="C18" s="42"/>
      <c r="D18" s="36"/>
      <c r="E18" s="41"/>
      <c r="F18" s="36"/>
      <c r="G18" s="40">
        <f>IF(F18&lt;=10,(0),((F18-10)/20))</f>
        <v>0</v>
      </c>
      <c r="H18" s="39" t="s">
        <v>15</v>
      </c>
      <c r="I18" s="38"/>
      <c r="J18" s="38"/>
      <c r="K18" s="36"/>
      <c r="L18" s="37"/>
      <c r="M18" s="36"/>
      <c r="N18" s="35">
        <f>IF(M18&lt;=10,(0),((M18-10)/20))</f>
        <v>0</v>
      </c>
      <c r="O18" s="1"/>
      <c r="P18" s="1"/>
      <c r="Q18" s="1"/>
      <c r="R18" s="34"/>
      <c r="S18" s="33"/>
      <c r="T18" s="33"/>
      <c r="U18" s="33"/>
      <c r="V18" s="33"/>
      <c r="W18" s="33"/>
      <c r="X18" s="33"/>
      <c r="Y18" s="32"/>
      <c r="Z18" s="1"/>
      <c r="AA18" s="1"/>
      <c r="AB18" s="1"/>
      <c r="AC18" s="1"/>
      <c r="AD18" s="1"/>
      <c r="AE18" s="1"/>
    </row>
    <row r="19" spans="1:31" ht="17" thickBot="1" x14ac:dyDescent="0.25">
      <c r="A19" s="97" t="s">
        <v>14</v>
      </c>
      <c r="B19" s="97"/>
      <c r="C19" s="97"/>
      <c r="D19" s="94"/>
      <c r="E19" s="95"/>
      <c r="F19" s="96"/>
      <c r="G19" s="112">
        <f>((G9*D9+G13*D13)/(D9+D13))+G18</f>
        <v>0</v>
      </c>
      <c r="H19" s="108" t="s">
        <v>13</v>
      </c>
      <c r="I19" s="97"/>
      <c r="J19" s="97"/>
      <c r="K19" s="109"/>
      <c r="L19" s="110"/>
      <c r="M19" s="111"/>
      <c r="N19" s="113">
        <f>((N9*K9+N13*K13)/(K9+K13))+N18</f>
        <v>0</v>
      </c>
      <c r="O19" s="1"/>
      <c r="P19" s="1"/>
      <c r="Q19" s="1"/>
      <c r="R19" s="34"/>
      <c r="S19" s="33"/>
      <c r="T19" s="33"/>
      <c r="U19" s="33"/>
      <c r="V19" s="33"/>
      <c r="W19" s="33"/>
      <c r="X19" s="33"/>
      <c r="Y19" s="32"/>
      <c r="Z19" s="1"/>
      <c r="AA19" s="1"/>
      <c r="AB19" s="1"/>
      <c r="AC19" s="1"/>
      <c r="AD19" s="1"/>
      <c r="AE19" s="1"/>
    </row>
    <row r="20" spans="1:31" ht="17" thickBot="1" x14ac:dyDescent="0.25">
      <c r="A20" s="31"/>
      <c r="B20" s="31"/>
      <c r="C20" s="31"/>
      <c r="D20" s="31"/>
      <c r="E20" s="31"/>
      <c r="F20" s="31"/>
      <c r="G20" s="31"/>
      <c r="H20" s="31"/>
      <c r="I20" s="1"/>
      <c r="J20" s="1"/>
      <c r="K20" s="1"/>
      <c r="L20" s="1"/>
      <c r="M20" s="1"/>
      <c r="N20" s="1"/>
      <c r="O20" s="1"/>
      <c r="P20" s="1"/>
      <c r="Q20" s="1"/>
      <c r="R20" s="34"/>
      <c r="S20" s="33"/>
      <c r="T20" s="33"/>
      <c r="U20" s="33"/>
      <c r="V20" s="33"/>
      <c r="W20" s="33"/>
      <c r="X20" s="33"/>
      <c r="Y20" s="32"/>
      <c r="Z20" s="1"/>
      <c r="AA20" s="1"/>
      <c r="AB20" s="1"/>
      <c r="AC20" s="1"/>
      <c r="AD20" s="1"/>
      <c r="AE20" s="1"/>
    </row>
    <row r="21" spans="1:31" ht="17" thickBot="1" x14ac:dyDescent="0.25">
      <c r="A21" s="31"/>
      <c r="B21" s="31"/>
      <c r="C21" s="31"/>
      <c r="D21" s="31"/>
      <c r="E21" s="31"/>
      <c r="F21" s="31"/>
      <c r="G21" s="31"/>
      <c r="H21" s="31"/>
      <c r="I21" s="114" t="s">
        <v>12</v>
      </c>
      <c r="J21" s="115"/>
      <c r="K21" s="115"/>
      <c r="L21" s="116"/>
      <c r="M21" s="116"/>
      <c r="N21" s="117">
        <f>(N19+G19)/2</f>
        <v>0</v>
      </c>
      <c r="O21" s="1"/>
      <c r="P21" s="1"/>
      <c r="Q21" s="1"/>
      <c r="R21" s="30"/>
      <c r="S21" s="29"/>
      <c r="T21" s="29"/>
      <c r="U21" s="29"/>
      <c r="V21" s="29"/>
      <c r="W21" s="29"/>
      <c r="X21" s="29"/>
      <c r="Y21" s="28"/>
      <c r="Z21" s="1"/>
      <c r="AA21" s="1"/>
      <c r="AB21" s="1"/>
      <c r="AC21" s="1"/>
      <c r="AD21" s="1"/>
      <c r="AE21" s="1"/>
    </row>
    <row r="22" spans="1:31" ht="17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0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 t="s">
        <v>11</v>
      </c>
      <c r="S23" s="26"/>
      <c r="T23" s="26"/>
      <c r="U23" s="26"/>
      <c r="V23" s="25"/>
      <c r="W23" s="24" t="s">
        <v>10</v>
      </c>
      <c r="X23" s="23"/>
      <c r="Y23" s="22"/>
      <c r="AA23" s="1"/>
      <c r="AB23" s="1"/>
      <c r="AC23" s="1"/>
      <c r="AD23" s="1"/>
      <c r="AE23" s="1"/>
    </row>
    <row r="24" spans="1:3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3" t="s">
        <v>9</v>
      </c>
      <c r="S24" s="18" t="s">
        <v>8</v>
      </c>
      <c r="T24" s="18"/>
      <c r="U24" s="18"/>
      <c r="V24" s="17"/>
      <c r="W24" s="21" t="s">
        <v>7</v>
      </c>
      <c r="X24" s="20"/>
      <c r="Y24" s="19"/>
      <c r="AA24" s="1"/>
      <c r="AB24" s="1"/>
      <c r="AC24" s="1"/>
      <c r="AD24" s="1"/>
      <c r="AE24" s="1"/>
    </row>
    <row r="25" spans="1:3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 t="s">
        <v>6</v>
      </c>
      <c r="S25" s="18" t="s">
        <v>5</v>
      </c>
      <c r="T25" s="18"/>
      <c r="U25" s="18"/>
      <c r="V25" s="17"/>
      <c r="W25" s="16"/>
      <c r="X25" s="15"/>
      <c r="Y25" s="14"/>
      <c r="AA25" s="1"/>
      <c r="AB25" s="1"/>
      <c r="AC25" s="1"/>
      <c r="AD25" s="1"/>
      <c r="AE25" s="1"/>
    </row>
    <row r="26" spans="1:3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3" t="s">
        <v>4</v>
      </c>
      <c r="S26" s="12" t="s">
        <v>3</v>
      </c>
      <c r="T26" s="12"/>
      <c r="U26" s="12"/>
      <c r="V26" s="11"/>
      <c r="W26" s="10" t="s">
        <v>2</v>
      </c>
      <c r="X26" s="9"/>
      <c r="Y26" s="8"/>
      <c r="AA26" s="1"/>
      <c r="AB26" s="1"/>
      <c r="AC26" s="1"/>
      <c r="AD26" s="1"/>
      <c r="AE26" s="1"/>
    </row>
    <row r="27" spans="1:31" ht="17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 t="s">
        <v>1</v>
      </c>
      <c r="S27" s="6" t="s">
        <v>0</v>
      </c>
      <c r="T27" s="6"/>
      <c r="U27" s="6"/>
      <c r="V27" s="5"/>
      <c r="W27" s="4"/>
      <c r="X27" s="3"/>
      <c r="Y27" s="2"/>
      <c r="AA27" s="1"/>
      <c r="AB27" s="1"/>
      <c r="AC27" s="1"/>
      <c r="AD27" s="1"/>
      <c r="AE27" s="1"/>
    </row>
    <row r="28" spans="1:3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E45" s="1"/>
    </row>
  </sheetData>
  <mergeCells count="40">
    <mergeCell ref="S26:V26"/>
    <mergeCell ref="W26:Y27"/>
    <mergeCell ref="W24:Y25"/>
    <mergeCell ref="S27:V27"/>
    <mergeCell ref="I21:K21"/>
    <mergeCell ref="A16:C16"/>
    <mergeCell ref="A19:C19"/>
    <mergeCell ref="A17:C17"/>
    <mergeCell ref="S24:V24"/>
    <mergeCell ref="S25:V25"/>
    <mergeCell ref="H13:J13"/>
    <mergeCell ref="A1:Z1"/>
    <mergeCell ref="R23:V23"/>
    <mergeCell ref="K19:M19"/>
    <mergeCell ref="D19:F19"/>
    <mergeCell ref="H19:J19"/>
    <mergeCell ref="H8:J8"/>
    <mergeCell ref="A18:C18"/>
    <mergeCell ref="H18:J18"/>
    <mergeCell ref="H17:J17"/>
    <mergeCell ref="A11:C11"/>
    <mergeCell ref="K16:K17"/>
    <mergeCell ref="H11:J11"/>
    <mergeCell ref="H12:J12"/>
    <mergeCell ref="R6:Y9"/>
    <mergeCell ref="R10:Y13"/>
    <mergeCell ref="R14:Y21"/>
    <mergeCell ref="A6:N7"/>
    <mergeCell ref="H16:J16"/>
    <mergeCell ref="H14:J14"/>
    <mergeCell ref="A8:C8"/>
    <mergeCell ref="A13:C13"/>
    <mergeCell ref="A15:C15"/>
    <mergeCell ref="A14:C14"/>
    <mergeCell ref="W23:Y23"/>
    <mergeCell ref="A9:C9"/>
    <mergeCell ref="H9:J9"/>
    <mergeCell ref="A10:C10"/>
    <mergeCell ref="H10:J10"/>
    <mergeCell ref="A12:C12"/>
  </mergeCells>
  <hyperlinks>
    <hyperlink ref="S24" r:id="rId1"/>
    <hyperlink ref="S25" r:id="rId2"/>
  </hyperlinks>
  <pageMargins left="0.78740157499999996" right="0.78740157499999996" top="0.984251969" bottom="0.984251969" header="0.5" footer="0.5"/>
  <pageSetup paperSize="9" orientation="portrait" horizontalDpi="4294967292" verticalDpi="4294967292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2017-08-24T12:22:51Z</dcterms:created>
  <dcterms:modified xsi:type="dcterms:W3CDTF">2017-08-24T12:27:15Z</dcterms:modified>
</cp:coreProperties>
</file>