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L1" sheetId="1" r:id="rId1"/>
  </sheets>
  <calcPr calcId="145621" concurrentCalc="0"/>
</workbook>
</file>

<file path=xl/calcChain.xml><?xml version="1.0" encoding="utf-8"?>
<calcChain xmlns="http://schemas.openxmlformats.org/spreadsheetml/2006/main">
  <c r="D13" i="1" l="1"/>
  <c r="G14" i="1"/>
  <c r="G15" i="1"/>
  <c r="G13" i="1"/>
  <c r="K13" i="1"/>
  <c r="N14" i="1"/>
  <c r="N15" i="1"/>
  <c r="N13" i="1"/>
  <c r="D16" i="1"/>
  <c r="G17" i="1"/>
  <c r="G18" i="1"/>
  <c r="G16" i="1"/>
  <c r="K18" i="1"/>
  <c r="N19" i="1"/>
  <c r="N20" i="1"/>
  <c r="N21" i="1"/>
  <c r="N18" i="1"/>
  <c r="D19" i="1"/>
  <c r="G20" i="1"/>
  <c r="G21" i="1"/>
  <c r="G19" i="1"/>
  <c r="G22" i="1"/>
  <c r="N22" i="1"/>
  <c r="G23" i="1"/>
  <c r="N23" i="1"/>
  <c r="N25" i="1"/>
</calcChain>
</file>

<file path=xl/sharedStrings.xml><?xml version="1.0" encoding="utf-8"?>
<sst xmlns="http://schemas.openxmlformats.org/spreadsheetml/2006/main" count="50" uniqueCount="45">
  <si>
    <t>AGP1_Sorbonne</t>
  </si>
  <si>
    <t>Via Twitter</t>
  </si>
  <si>
    <t>Sorbonne F720 entrée Cujas</t>
  </si>
  <si>
    <t>http://www.facebook.com/Agparis1</t>
  </si>
  <si>
    <t>Via Facebook</t>
  </si>
  <si>
    <t>agparis1@yahoo.fr</t>
  </si>
  <si>
    <t>Via Mail</t>
  </si>
  <si>
    <t>Centre PMF (Tolbiac) C1504 15ème</t>
  </si>
  <si>
    <t>www.agp1.fr</t>
  </si>
  <si>
    <t>Via internet</t>
  </si>
  <si>
    <t>Nos locaux</t>
  </si>
  <si>
    <t xml:space="preserve">Si besoin est vous pouvez nous contacter à tous moments: </t>
  </si>
  <si>
    <t>Note finale de licence 1</t>
  </si>
  <si>
    <t>Note semestre 2</t>
  </si>
  <si>
    <t>Note semestre 1</t>
  </si>
  <si>
    <t>Note Bonus</t>
  </si>
  <si>
    <t>Langue</t>
  </si>
  <si>
    <t>Organisation et management</t>
  </si>
  <si>
    <t>Option Droit public ou Histoire éco.</t>
  </si>
  <si>
    <t>Droit privé</t>
  </si>
  <si>
    <t>UE n°3: UE Transversale</t>
  </si>
  <si>
    <t>UE n°3 Transversale</t>
  </si>
  <si>
    <t>Introduction à la gestion</t>
  </si>
  <si>
    <r>
      <rPr>
        <b/>
        <i/>
        <sz val="22"/>
        <color indexed="53"/>
        <rFont val="Calibri"/>
      </rPr>
      <t>L'</t>
    </r>
    <r>
      <rPr>
        <b/>
        <i/>
        <sz val="22"/>
        <color indexed="10"/>
        <rFont val="Calibri"/>
        <family val="2"/>
      </rPr>
      <t xml:space="preserve">AGP1 </t>
    </r>
    <r>
      <rPr>
        <b/>
        <i/>
        <sz val="22"/>
        <color indexed="53"/>
        <rFont val="Calibri"/>
      </rPr>
      <t xml:space="preserve">vous souhaite bon courage pour vos éventuels rattrapages !!! Après ça, passez de </t>
    </r>
    <r>
      <rPr>
        <b/>
        <i/>
        <sz val="22"/>
        <color indexed="10"/>
        <rFont val="Calibri"/>
        <family val="2"/>
      </rPr>
      <t>bonnes vacances</t>
    </r>
    <r>
      <rPr>
        <b/>
        <i/>
        <sz val="22"/>
        <color indexed="53"/>
        <rFont val="Calibri"/>
      </rPr>
      <t xml:space="preserve"> et on se retrouve en septembre pour la rentrée :)</t>
    </r>
  </si>
  <si>
    <t>CV/lettre de motivation/projet perso</t>
  </si>
  <si>
    <t>Statistiques</t>
  </si>
  <si>
    <t>UE N°2: UE Professionnalisation</t>
  </si>
  <si>
    <t>UE n°2: UE de Professionnalisation</t>
  </si>
  <si>
    <t>Micro-économie</t>
  </si>
  <si>
    <t>Macro-économie</t>
  </si>
  <si>
    <t>Mathématiques</t>
  </si>
  <si>
    <t>Comptabilité</t>
  </si>
  <si>
    <t xml:space="preserve">Attention, nous vous encourageons à préparer au maximum votre seconde session et à ne pas vous limiter aux simples estimations obtenues grâce à ses tableaux. Le but est de vous proposer un outil vous permettant d'avoir facilement des repères. </t>
  </si>
  <si>
    <t>UE n°1: UE Fondametale</t>
  </si>
  <si>
    <t>UE n°1: UE Fondamentale</t>
  </si>
  <si>
    <t>FINALE S2</t>
  </si>
  <si>
    <t>PARTIELS</t>
  </si>
  <si>
    <t>NOTE TD</t>
  </si>
  <si>
    <t>COEF</t>
  </si>
  <si>
    <t>Semestre 2</t>
  </si>
  <si>
    <t>FINALE S1</t>
  </si>
  <si>
    <t>Semestre 1</t>
  </si>
  <si>
    <t>TABLEAU DE COMPENSATION: LICENCE 1</t>
  </si>
  <si>
    <t xml:space="preserve">L'AGP1 met à disposition, pour les étudiants de licence de l'UFR 06 - EM Sorbonne, des tableaux de compensations. Ces tableaux ont pour but d'aider les étudiants ayant des rattrapages à déterminer quels résultats ils doivent obtenir afin de valider leur année. </t>
  </si>
  <si>
    <r>
      <rPr>
        <u/>
        <sz val="36"/>
        <color indexed="53"/>
        <rFont val="Calibri"/>
      </rPr>
      <t xml:space="preserve">L'AGP1 VOUS PROPOSE SES TABLEAUX DE COMPENSATIONS: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</si>
</sst>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scheme val="minor"/>
    </font>
    <font>
      <b/>
      <i/>
      <u/>
      <sz val="14"/>
      <color theme="1"/>
      <name val="Calibri"/>
      <scheme val="minor"/>
    </font>
    <font>
      <b/>
      <i/>
      <u/>
      <sz val="12"/>
      <color theme="1"/>
      <name val="Calibri"/>
      <scheme val="minor"/>
    </font>
    <font>
      <b/>
      <i/>
      <sz val="22"/>
      <color theme="1"/>
      <name val="Calibri"/>
      <scheme val="minor"/>
    </font>
    <font>
      <b/>
      <i/>
      <sz val="22"/>
      <color theme="1"/>
      <name val="Calibri"/>
      <family val="2"/>
    </font>
    <font>
      <b/>
      <i/>
      <sz val="22"/>
      <color indexed="53"/>
      <name val="Calibri"/>
    </font>
    <font>
      <b/>
      <i/>
      <sz val="22"/>
      <color indexed="10"/>
      <name val="Calibri"/>
      <family val="2"/>
    </font>
    <font>
      <sz val="14"/>
      <color theme="1"/>
      <name val="Calibri"/>
      <scheme val="minor"/>
    </font>
    <font>
      <b/>
      <sz val="18"/>
      <color theme="1"/>
      <name val="Calibri"/>
      <scheme val="minor"/>
    </font>
    <font>
      <sz val="36"/>
      <color theme="1"/>
      <name val="Calibri"/>
      <scheme val="minor"/>
    </font>
    <font>
      <u/>
      <sz val="36"/>
      <color indexed="53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6" xfId="1" applyFont="1" applyBorder="1" applyAlignment="1">
      <alignment horizontal="right" vertical="center"/>
    </xf>
    <xf numFmtId="0" fontId="3" fillId="0" borderId="7" xfId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left" vertical="center"/>
    </xf>
    <xf numFmtId="0" fontId="0" fillId="2" borderId="0" xfId="0" applyFill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5" borderId="17" xfId="0" applyFill="1" applyBorder="1" applyAlignment="1">
      <alignment horizontal="right"/>
    </xf>
    <xf numFmtId="0" fontId="0" fillId="5" borderId="17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5" borderId="16" xfId="0" applyFill="1" applyBorder="1" applyAlignment="1">
      <alignment horizontal="left"/>
    </xf>
    <xf numFmtId="164" fontId="0" fillId="5" borderId="18" xfId="0" applyNumberFormat="1" applyFill="1" applyBorder="1" applyAlignment="1">
      <alignment vertical="center"/>
    </xf>
    <xf numFmtId="0" fontId="0" fillId="5" borderId="16" xfId="0" applyFill="1" applyBorder="1" applyAlignment="1">
      <alignment horizontal="left" vertical="center"/>
    </xf>
    <xf numFmtId="0" fontId="0" fillId="5" borderId="16" xfId="0" applyFill="1" applyBorder="1" applyAlignment="1">
      <alignment horizontal="right"/>
    </xf>
    <xf numFmtId="0" fontId="0" fillId="5" borderId="16" xfId="0" applyFill="1" applyBorder="1" applyAlignment="1">
      <alignment horizontal="center" vertical="center"/>
    </xf>
    <xf numFmtId="0" fontId="0" fillId="5" borderId="19" xfId="0" applyFill="1" applyBorder="1" applyAlignment="1">
      <alignment horizontal="left"/>
    </xf>
    <xf numFmtId="0" fontId="0" fillId="5" borderId="15" xfId="0" applyFill="1" applyBorder="1" applyAlignment="1">
      <alignment vertical="center"/>
    </xf>
    <xf numFmtId="0" fontId="0" fillId="5" borderId="19" xfId="0" applyFill="1" applyBorder="1" applyAlignment="1">
      <alignment horizontal="left" vertical="center"/>
    </xf>
    <xf numFmtId="0" fontId="0" fillId="5" borderId="17" xfId="0" applyFill="1" applyBorder="1" applyAlignment="1">
      <alignment horizontal="right" vertical="center"/>
    </xf>
    <xf numFmtId="0" fontId="0" fillId="5" borderId="2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6" borderId="14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0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0" fillId="5" borderId="23" xfId="0" applyFill="1" applyBorder="1" applyAlignment="1">
      <alignment horizontal="center" vertical="center"/>
    </xf>
    <xf numFmtId="0" fontId="0" fillId="5" borderId="23" xfId="0" applyFill="1" applyBorder="1" applyAlignment="1">
      <alignment horizontal="left" vertical="center"/>
    </xf>
    <xf numFmtId="0" fontId="0" fillId="5" borderId="24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right"/>
    </xf>
    <xf numFmtId="0" fontId="0" fillId="4" borderId="2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6" borderId="16" xfId="0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0" fillId="5" borderId="22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14" xfId="0" applyFill="1" applyBorder="1" applyAlignment="1">
      <alignment horizontal="center" vertical="center"/>
    </xf>
    <xf numFmtId="0" fontId="0" fillId="5" borderId="17" xfId="0" applyFill="1" applyBorder="1" applyAlignment="1">
      <alignment horizontal="left"/>
    </xf>
    <xf numFmtId="0" fontId="0" fillId="5" borderId="17" xfId="0" applyFill="1" applyBorder="1" applyAlignment="1">
      <alignment horizontal="left" vertical="center"/>
    </xf>
    <xf numFmtId="0" fontId="0" fillId="4" borderId="16" xfId="0" applyFill="1" applyBorder="1" applyAlignment="1">
      <alignment horizontal="center"/>
    </xf>
    <xf numFmtId="0" fontId="0" fillId="7" borderId="16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gparis1@yahoo.fr" TargetMode="External"/><Relationship Id="rId1" Type="http://schemas.openxmlformats.org/officeDocument/2006/relationships/hyperlink" Target="http://www.agp1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tabSelected="1" topLeftCell="A4" workbookViewId="0">
      <selection activeCell="G18" sqref="G18"/>
    </sheetView>
  </sheetViews>
  <sheetFormatPr baseColWidth="10" defaultRowHeight="15.75" x14ac:dyDescent="0.25"/>
  <sheetData>
    <row r="1" spans="1:32" ht="46.5" x14ac:dyDescent="0.7">
      <c r="A1" s="107" t="s">
        <v>44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"/>
      <c r="AB1" s="1"/>
      <c r="AC1" s="1"/>
      <c r="AD1" s="1"/>
      <c r="AE1" s="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6.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.75" customHeight="1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06" t="s">
        <v>43</v>
      </c>
      <c r="R9" s="105"/>
      <c r="S9" s="105"/>
      <c r="T9" s="105"/>
      <c r="U9" s="105"/>
      <c r="V9" s="105"/>
      <c r="W9" s="105"/>
      <c r="X9" s="104"/>
      <c r="Y9" s="1"/>
      <c r="Z9" s="1"/>
      <c r="AA9" s="1"/>
      <c r="AB9" s="1"/>
      <c r="AC9" s="1"/>
      <c r="AD9" s="1"/>
      <c r="AE9" s="1"/>
      <c r="AF9" s="1"/>
    </row>
    <row r="10" spans="1:32" ht="15" customHeight="1" x14ac:dyDescent="0.25">
      <c r="A10" s="103" t="s">
        <v>42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1"/>
      <c r="O10" s="1"/>
      <c r="P10" s="1"/>
      <c r="Q10" s="86"/>
      <c r="R10" s="85"/>
      <c r="S10" s="85"/>
      <c r="T10" s="85"/>
      <c r="U10" s="85"/>
      <c r="V10" s="85"/>
      <c r="W10" s="85"/>
      <c r="X10" s="84"/>
      <c r="Y10" s="1"/>
      <c r="Z10" s="1"/>
      <c r="AA10" s="1"/>
      <c r="AB10" s="1"/>
      <c r="AC10" s="1"/>
      <c r="AD10" s="1"/>
      <c r="AE10" s="1"/>
      <c r="AF10" s="1"/>
    </row>
    <row r="11" spans="1:32" ht="15" customHeight="1" x14ac:dyDescent="0.25">
      <c r="A11" s="100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8"/>
      <c r="O11" s="1"/>
      <c r="P11" s="1"/>
      <c r="Q11" s="86"/>
      <c r="R11" s="85"/>
      <c r="S11" s="85"/>
      <c r="T11" s="85"/>
      <c r="U11" s="85"/>
      <c r="V11" s="85"/>
      <c r="W11" s="85"/>
      <c r="X11" s="84"/>
      <c r="Y11" s="1"/>
      <c r="Z11" s="1"/>
      <c r="AA11" s="1"/>
      <c r="AB11" s="1"/>
      <c r="AC11" s="1"/>
      <c r="AD11" s="1"/>
      <c r="AE11" s="1"/>
      <c r="AF11" s="1"/>
    </row>
    <row r="12" spans="1:32" ht="15" customHeight="1" x14ac:dyDescent="0.25">
      <c r="A12" s="96" t="s">
        <v>41</v>
      </c>
      <c r="B12" s="96"/>
      <c r="C12" s="96"/>
      <c r="D12" s="95" t="s">
        <v>38</v>
      </c>
      <c r="E12" s="95" t="s">
        <v>37</v>
      </c>
      <c r="F12" s="95" t="s">
        <v>36</v>
      </c>
      <c r="G12" s="97" t="s">
        <v>40</v>
      </c>
      <c r="H12" s="96" t="s">
        <v>39</v>
      </c>
      <c r="I12" s="96"/>
      <c r="J12" s="96"/>
      <c r="K12" s="95" t="s">
        <v>38</v>
      </c>
      <c r="L12" s="95" t="s">
        <v>37</v>
      </c>
      <c r="M12" s="95" t="s">
        <v>36</v>
      </c>
      <c r="N12" s="95" t="s">
        <v>35</v>
      </c>
      <c r="O12" s="1"/>
      <c r="P12" s="1"/>
      <c r="Q12" s="86"/>
      <c r="R12" s="85"/>
      <c r="S12" s="85"/>
      <c r="T12" s="85"/>
      <c r="U12" s="85"/>
      <c r="V12" s="85"/>
      <c r="W12" s="85"/>
      <c r="X12" s="84"/>
      <c r="Y12" s="1"/>
      <c r="Z12" s="1"/>
      <c r="AA12" s="1"/>
      <c r="AB12" s="1"/>
      <c r="AC12" s="1"/>
      <c r="AD12" s="1"/>
      <c r="AE12" s="1"/>
      <c r="AF12" s="1"/>
    </row>
    <row r="13" spans="1:32" ht="15" customHeight="1" x14ac:dyDescent="0.25">
      <c r="A13" s="73" t="s">
        <v>34</v>
      </c>
      <c r="B13" s="73"/>
      <c r="C13" s="73"/>
      <c r="D13" s="72">
        <f>SUM(D14+D15)</f>
        <v>4</v>
      </c>
      <c r="E13" s="72"/>
      <c r="F13" s="72"/>
      <c r="G13" s="71">
        <f>(G14*D14+G15*D15)/D13</f>
        <v>0</v>
      </c>
      <c r="H13" s="94" t="s">
        <v>33</v>
      </c>
      <c r="I13" s="94"/>
      <c r="J13" s="94"/>
      <c r="K13" s="72">
        <f>SUM(K14:K15)</f>
        <v>4</v>
      </c>
      <c r="L13" s="72"/>
      <c r="M13" s="72"/>
      <c r="N13" s="74">
        <f>SUM(N14*K14+N15*K15)/K13</f>
        <v>0</v>
      </c>
      <c r="O13" s="1"/>
      <c r="P13" s="1"/>
      <c r="Q13" s="86" t="s">
        <v>32</v>
      </c>
      <c r="R13" s="85"/>
      <c r="S13" s="85"/>
      <c r="T13" s="85"/>
      <c r="U13" s="85"/>
      <c r="V13" s="85"/>
      <c r="W13" s="85"/>
      <c r="X13" s="84"/>
      <c r="Y13" s="1"/>
      <c r="Z13" s="1"/>
      <c r="AA13" s="1"/>
      <c r="AB13" s="1"/>
      <c r="AC13" s="1"/>
      <c r="AD13" s="1"/>
      <c r="AE13" s="1"/>
      <c r="AF13" s="1"/>
    </row>
    <row r="14" spans="1:32" ht="15" customHeight="1" x14ac:dyDescent="0.25">
      <c r="A14" s="93" t="s">
        <v>31</v>
      </c>
      <c r="B14" s="93"/>
      <c r="C14" s="93"/>
      <c r="D14" s="54">
        <v>2</v>
      </c>
      <c r="E14" s="54"/>
      <c r="F14" s="54"/>
      <c r="G14" s="56">
        <f>(F14+E14)/2</f>
        <v>0</v>
      </c>
      <c r="H14" s="92" t="s">
        <v>30</v>
      </c>
      <c r="I14" s="92"/>
      <c r="J14" s="92"/>
      <c r="K14" s="54">
        <v>2</v>
      </c>
      <c r="L14" s="54"/>
      <c r="M14" s="54"/>
      <c r="N14" s="53">
        <f>(L14+M14)/2</f>
        <v>0</v>
      </c>
      <c r="O14" s="1"/>
      <c r="P14" s="1"/>
      <c r="Q14" s="86"/>
      <c r="R14" s="85"/>
      <c r="S14" s="85"/>
      <c r="T14" s="85"/>
      <c r="U14" s="85"/>
      <c r="V14" s="85"/>
      <c r="W14" s="85"/>
      <c r="X14" s="84"/>
      <c r="Y14" s="1"/>
      <c r="Z14" s="1"/>
      <c r="AA14" s="1"/>
      <c r="AB14" s="1"/>
      <c r="AC14" s="1"/>
      <c r="AD14" s="1"/>
      <c r="AE14" s="1"/>
      <c r="AF14" s="1"/>
    </row>
    <row r="15" spans="1:32" ht="15" customHeight="1" x14ac:dyDescent="0.25">
      <c r="A15" s="66" t="s">
        <v>29</v>
      </c>
      <c r="B15" s="65"/>
      <c r="C15" s="64"/>
      <c r="D15" s="63">
        <v>2</v>
      </c>
      <c r="E15" s="91"/>
      <c r="F15" s="54"/>
      <c r="G15" s="56">
        <f>(F15+E15)/2</f>
        <v>0</v>
      </c>
      <c r="H15" s="90" t="s">
        <v>28</v>
      </c>
      <c r="I15" s="89"/>
      <c r="J15" s="88"/>
      <c r="K15" s="63">
        <v>2</v>
      </c>
      <c r="L15" s="63"/>
      <c r="M15" s="63"/>
      <c r="N15" s="53">
        <f>(L15+M15)/2</f>
        <v>0</v>
      </c>
      <c r="O15" s="1"/>
      <c r="P15" s="1"/>
      <c r="Q15" s="86"/>
      <c r="R15" s="85"/>
      <c r="S15" s="85"/>
      <c r="T15" s="85"/>
      <c r="U15" s="85"/>
      <c r="V15" s="85"/>
      <c r="W15" s="85"/>
      <c r="X15" s="84"/>
      <c r="Y15" s="1"/>
      <c r="Z15" s="1"/>
      <c r="AA15" s="1"/>
      <c r="AB15" s="1"/>
      <c r="AC15" s="1"/>
      <c r="AD15" s="1"/>
      <c r="AE15" s="1"/>
      <c r="AF15" s="1"/>
    </row>
    <row r="16" spans="1:32" ht="15" customHeight="1" x14ac:dyDescent="0.25">
      <c r="A16" s="87" t="s">
        <v>27</v>
      </c>
      <c r="B16" s="87"/>
      <c r="C16" s="87"/>
      <c r="D16" s="72">
        <f>SUM(D17:D18)</f>
        <v>4</v>
      </c>
      <c r="E16" s="72"/>
      <c r="F16" s="72"/>
      <c r="G16" s="71">
        <f>(G17*D17+G18*D18)/D16</f>
        <v>0</v>
      </c>
      <c r="H16" s="77" t="s">
        <v>26</v>
      </c>
      <c r="I16" s="76"/>
      <c r="J16" s="75"/>
      <c r="K16" s="72"/>
      <c r="L16" s="72"/>
      <c r="M16" s="72"/>
      <c r="N16" s="74"/>
      <c r="O16" s="1"/>
      <c r="P16" s="1"/>
      <c r="Q16" s="86"/>
      <c r="R16" s="85"/>
      <c r="S16" s="85"/>
      <c r="T16" s="85"/>
      <c r="U16" s="85"/>
      <c r="V16" s="85"/>
      <c r="W16" s="85"/>
      <c r="X16" s="84"/>
      <c r="Y16" s="1"/>
      <c r="Z16" s="1"/>
      <c r="AA16" s="1"/>
      <c r="AB16" s="1"/>
      <c r="AC16" s="1"/>
      <c r="AD16" s="1"/>
      <c r="AE16" s="1"/>
      <c r="AF16" s="1"/>
    </row>
    <row r="17" spans="1:32" ht="15" customHeight="1" x14ac:dyDescent="0.25">
      <c r="A17" s="70" t="s">
        <v>25</v>
      </c>
      <c r="B17" s="69"/>
      <c r="C17" s="68"/>
      <c r="D17" s="63">
        <v>2</v>
      </c>
      <c r="E17" s="63"/>
      <c r="F17" s="63"/>
      <c r="G17" s="56">
        <f>(E17+F17)/2</f>
        <v>0</v>
      </c>
      <c r="H17" s="83" t="s">
        <v>24</v>
      </c>
      <c r="I17" s="82"/>
      <c r="J17" s="81"/>
      <c r="K17" s="48"/>
      <c r="L17" s="48"/>
      <c r="M17" s="48"/>
      <c r="N17" s="58"/>
      <c r="O17" s="1"/>
      <c r="P17" s="1"/>
      <c r="Q17" s="80" t="s">
        <v>23</v>
      </c>
      <c r="R17" s="45"/>
      <c r="S17" s="45"/>
      <c r="T17" s="45"/>
      <c r="U17" s="45"/>
      <c r="V17" s="45"/>
      <c r="W17" s="45"/>
      <c r="X17" s="44"/>
      <c r="Y17" s="1"/>
      <c r="Z17" s="1"/>
      <c r="AA17" s="1"/>
      <c r="AB17" s="1"/>
      <c r="AC17" s="1"/>
      <c r="AD17" s="1"/>
      <c r="AE17" s="1"/>
      <c r="AF17" s="1"/>
    </row>
    <row r="18" spans="1:32" ht="15" customHeight="1" x14ac:dyDescent="0.25">
      <c r="A18" s="79" t="s">
        <v>22</v>
      </c>
      <c r="B18" s="79"/>
      <c r="C18" s="59"/>
      <c r="D18" s="54">
        <v>2</v>
      </c>
      <c r="E18" s="78"/>
      <c r="F18" s="54"/>
      <c r="G18" s="56">
        <f>F18</f>
        <v>0</v>
      </c>
      <c r="H18" s="77" t="s">
        <v>21</v>
      </c>
      <c r="I18" s="76"/>
      <c r="J18" s="75"/>
      <c r="K18" s="72">
        <f>SUM(K19:K21)</f>
        <v>4</v>
      </c>
      <c r="L18" s="72"/>
      <c r="M18" s="72"/>
      <c r="N18" s="74">
        <f>(N19*K19+N20*K20+N21*K21)/K18</f>
        <v>0</v>
      </c>
      <c r="O18" s="1"/>
      <c r="P18" s="1"/>
      <c r="Q18" s="46"/>
      <c r="R18" s="45"/>
      <c r="S18" s="45"/>
      <c r="T18" s="45"/>
      <c r="U18" s="45"/>
      <c r="V18" s="45"/>
      <c r="W18" s="45"/>
      <c r="X18" s="44"/>
      <c r="Y18" s="1"/>
      <c r="Z18" s="1"/>
      <c r="AA18" s="1"/>
      <c r="AB18" s="1"/>
      <c r="AC18" s="1"/>
      <c r="AD18" s="1"/>
      <c r="AE18" s="1"/>
      <c r="AF18" s="1"/>
    </row>
    <row r="19" spans="1:32" ht="15" customHeight="1" x14ac:dyDescent="0.25">
      <c r="A19" s="73" t="s">
        <v>20</v>
      </c>
      <c r="B19" s="73"/>
      <c r="C19" s="73"/>
      <c r="D19" s="72">
        <f>SUM(D20:D21)</f>
        <v>2</v>
      </c>
      <c r="E19" s="72"/>
      <c r="F19" s="72"/>
      <c r="G19" s="71">
        <f>(G20+G21)/D19</f>
        <v>0</v>
      </c>
      <c r="H19" s="70" t="s">
        <v>19</v>
      </c>
      <c r="I19" s="69"/>
      <c r="J19" s="68"/>
      <c r="K19" s="67">
        <v>2</v>
      </c>
      <c r="L19" s="48"/>
      <c r="M19" s="48"/>
      <c r="N19" s="58">
        <f>(L19+M19)/2</f>
        <v>0</v>
      </c>
      <c r="O19" s="1"/>
      <c r="P19" s="1"/>
      <c r="Q19" s="46"/>
      <c r="R19" s="45"/>
      <c r="S19" s="45"/>
      <c r="T19" s="45"/>
      <c r="U19" s="45"/>
      <c r="V19" s="45"/>
      <c r="W19" s="45"/>
      <c r="X19" s="44"/>
      <c r="Y19" s="1"/>
      <c r="Z19" s="1"/>
      <c r="AA19" s="1"/>
      <c r="AB19" s="1"/>
      <c r="AC19" s="1"/>
      <c r="AD19" s="1"/>
      <c r="AE19" s="1"/>
      <c r="AF19" s="1"/>
    </row>
    <row r="20" spans="1:32" ht="15" customHeight="1" x14ac:dyDescent="0.25">
      <c r="A20" s="66" t="s">
        <v>18</v>
      </c>
      <c r="B20" s="65"/>
      <c r="C20" s="64"/>
      <c r="D20" s="63">
        <v>1</v>
      </c>
      <c r="E20" s="62"/>
      <c r="F20" s="54"/>
      <c r="G20" s="56">
        <f>F20</f>
        <v>0</v>
      </c>
      <c r="H20" s="61" t="s">
        <v>17</v>
      </c>
      <c r="I20" s="60"/>
      <c r="J20" s="59"/>
      <c r="K20" s="48">
        <v>1</v>
      </c>
      <c r="L20" s="49"/>
      <c r="M20" s="48"/>
      <c r="N20" s="58">
        <f>M20</f>
        <v>0</v>
      </c>
      <c r="O20" s="1"/>
      <c r="P20" s="1"/>
      <c r="Q20" s="46"/>
      <c r="R20" s="45"/>
      <c r="S20" s="45"/>
      <c r="T20" s="45"/>
      <c r="U20" s="45"/>
      <c r="V20" s="45"/>
      <c r="W20" s="45"/>
      <c r="X20" s="44"/>
      <c r="Y20" s="1"/>
      <c r="Z20" s="1"/>
      <c r="AA20" s="1"/>
      <c r="AB20" s="1"/>
      <c r="AC20" s="1"/>
      <c r="AD20" s="1"/>
      <c r="AE20" s="1"/>
      <c r="AF20" s="1"/>
    </row>
    <row r="21" spans="1:32" ht="15" customHeight="1" x14ac:dyDescent="0.25">
      <c r="A21" s="57" t="s">
        <v>16</v>
      </c>
      <c r="B21" s="57"/>
      <c r="C21" s="57"/>
      <c r="D21" s="54">
        <v>1</v>
      </c>
      <c r="E21" s="54"/>
      <c r="F21" s="54"/>
      <c r="G21" s="56">
        <f>(F21+E21)/2</f>
        <v>0</v>
      </c>
      <c r="H21" s="55" t="s">
        <v>16</v>
      </c>
      <c r="I21" s="55"/>
      <c r="J21" s="55"/>
      <c r="K21" s="54">
        <v>1</v>
      </c>
      <c r="L21" s="54"/>
      <c r="M21" s="54"/>
      <c r="N21" s="53">
        <f>(L21+M21)/2</f>
        <v>0</v>
      </c>
      <c r="O21" s="1"/>
      <c r="P21" s="1"/>
      <c r="Q21" s="46"/>
      <c r="R21" s="45"/>
      <c r="S21" s="45"/>
      <c r="T21" s="45"/>
      <c r="U21" s="45"/>
      <c r="V21" s="45"/>
      <c r="W21" s="45"/>
      <c r="X21" s="44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Bot="1" x14ac:dyDescent="0.3">
      <c r="A22" s="52" t="s">
        <v>15</v>
      </c>
      <c r="B22" s="52"/>
      <c r="C22" s="52"/>
      <c r="D22" s="48"/>
      <c r="E22" s="49"/>
      <c r="F22" s="48"/>
      <c r="G22" s="51">
        <f>IF(F22&lt;=10,(0),((F22-10)/20))</f>
        <v>0</v>
      </c>
      <c r="H22" s="50" t="s">
        <v>15</v>
      </c>
      <c r="I22" s="50"/>
      <c r="J22" s="50"/>
      <c r="K22" s="48"/>
      <c r="L22" s="49">
        <v>13</v>
      </c>
      <c r="M22" s="48"/>
      <c r="N22" s="47">
        <f>IF(M22&lt;=10,(0),((M22-10)/20))</f>
        <v>0</v>
      </c>
      <c r="O22" s="1"/>
      <c r="P22" s="1"/>
      <c r="Q22" s="46"/>
      <c r="R22" s="45"/>
      <c r="S22" s="45"/>
      <c r="T22" s="45"/>
      <c r="U22" s="45"/>
      <c r="V22" s="45"/>
      <c r="W22" s="45"/>
      <c r="X22" s="44"/>
      <c r="Y22" s="1"/>
      <c r="Z22" s="1"/>
      <c r="AA22" s="1"/>
      <c r="AB22" s="1"/>
      <c r="AC22" s="1"/>
      <c r="AD22" s="1"/>
      <c r="AE22" s="1"/>
      <c r="AF22" s="1"/>
    </row>
    <row r="23" spans="1:32" ht="15.75" customHeight="1" thickBot="1" x14ac:dyDescent="0.3">
      <c r="A23" s="42" t="s">
        <v>14</v>
      </c>
      <c r="B23" s="42"/>
      <c r="C23" s="42"/>
      <c r="D23" s="41"/>
      <c r="E23" s="40"/>
      <c r="F23" s="39"/>
      <c r="G23" s="43">
        <f>((G13*D13+G16*D16+G19*D19)/(D13+D16+D19))+G22</f>
        <v>0</v>
      </c>
      <c r="H23" s="42" t="s">
        <v>13</v>
      </c>
      <c r="I23" s="42"/>
      <c r="J23" s="42"/>
      <c r="K23" s="41"/>
      <c r="L23" s="40"/>
      <c r="M23" s="39"/>
      <c r="N23" s="38">
        <f>((N18*K18+N13*K13)/(K18+K13))+N22</f>
        <v>0</v>
      </c>
      <c r="O23" s="1"/>
      <c r="P23" s="1"/>
      <c r="Q23" s="37"/>
      <c r="R23" s="36"/>
      <c r="S23" s="36"/>
      <c r="T23" s="36"/>
      <c r="U23" s="36"/>
      <c r="V23" s="36"/>
      <c r="W23" s="36"/>
      <c r="X23" s="35"/>
      <c r="Y23" s="1"/>
      <c r="Z23" s="1"/>
      <c r="AA23" s="1"/>
      <c r="AB23" s="1"/>
      <c r="AC23" s="1"/>
      <c r="AD23" s="1"/>
      <c r="AE23" s="1"/>
      <c r="AF23" s="1"/>
    </row>
    <row r="24" spans="1:32" ht="16.5" thickBot="1" x14ac:dyDescent="0.3">
      <c r="A24" s="34"/>
      <c r="B24" s="34"/>
      <c r="C24" s="34"/>
      <c r="D24" s="34"/>
      <c r="E24" s="34"/>
      <c r="F24" s="34"/>
      <c r="G24" s="34"/>
      <c r="H24" s="3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9.5" thickBot="1" x14ac:dyDescent="0.3">
      <c r="A25" s="34"/>
      <c r="B25" s="34"/>
      <c r="C25" s="34"/>
      <c r="D25" s="34"/>
      <c r="E25" s="34"/>
      <c r="F25" s="34"/>
      <c r="G25" s="34"/>
      <c r="H25" s="34"/>
      <c r="I25" s="33" t="s">
        <v>12</v>
      </c>
      <c r="J25" s="32"/>
      <c r="K25" s="32"/>
      <c r="L25" s="31"/>
      <c r="M25" s="31"/>
      <c r="N25" s="30">
        <f>(G23*10+N23*8)/18</f>
        <v>0</v>
      </c>
      <c r="O25" s="1"/>
      <c r="P25" s="1"/>
      <c r="Q25" s="29" t="s">
        <v>11</v>
      </c>
      <c r="R25" s="28"/>
      <c r="S25" s="28"/>
      <c r="T25" s="28"/>
      <c r="U25" s="27"/>
      <c r="V25" s="26" t="s">
        <v>10</v>
      </c>
      <c r="W25" s="25"/>
      <c r="X25" s="24"/>
      <c r="Y25" s="1"/>
      <c r="Z25" s="1"/>
      <c r="AA25" s="1"/>
      <c r="AB25" s="1"/>
      <c r="AC25" s="1"/>
      <c r="AD25" s="1"/>
      <c r="AE25" s="1"/>
      <c r="AF25" s="1"/>
    </row>
    <row r="26" spans="1:32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3" t="s">
        <v>9</v>
      </c>
      <c r="R26" s="23" t="s">
        <v>8</v>
      </c>
      <c r="S26" s="23"/>
      <c r="T26" s="23"/>
      <c r="U26" s="22"/>
      <c r="V26" s="21" t="s">
        <v>7</v>
      </c>
      <c r="W26" s="20"/>
      <c r="X26" s="19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3" t="s">
        <v>6</v>
      </c>
      <c r="R27" s="18" t="s">
        <v>5</v>
      </c>
      <c r="S27" s="18"/>
      <c r="T27" s="18"/>
      <c r="U27" s="17"/>
      <c r="V27" s="16"/>
      <c r="W27" s="15"/>
      <c r="X27" s="14"/>
      <c r="Y27" s="1"/>
      <c r="Z27" s="1"/>
      <c r="AA27" s="1"/>
      <c r="AB27" s="1"/>
      <c r="AC27" s="1"/>
      <c r="AD27" s="1"/>
      <c r="AE27" s="1"/>
      <c r="AF27" s="1"/>
    </row>
    <row r="28" spans="1:3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3" t="s">
        <v>4</v>
      </c>
      <c r="R28" s="12" t="s">
        <v>3</v>
      </c>
      <c r="S28" s="12"/>
      <c r="T28" s="12"/>
      <c r="U28" s="11"/>
      <c r="V28" s="10" t="s">
        <v>2</v>
      </c>
      <c r="W28" s="9"/>
      <c r="X28" s="8"/>
      <c r="Y28" s="1"/>
      <c r="Z28" s="1"/>
      <c r="AA28" s="1"/>
      <c r="AB28" s="1"/>
      <c r="AC28" s="1"/>
      <c r="AD28" s="1"/>
      <c r="AE28" s="1"/>
      <c r="AF28" s="1"/>
    </row>
    <row r="29" spans="1:32" ht="16.5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7" t="s">
        <v>1</v>
      </c>
      <c r="R29" s="6" t="s">
        <v>0</v>
      </c>
      <c r="S29" s="6"/>
      <c r="T29" s="6"/>
      <c r="U29" s="5"/>
      <c r="V29" s="4"/>
      <c r="W29" s="3"/>
      <c r="X29" s="2"/>
      <c r="Y29" s="1"/>
      <c r="Z29" s="1"/>
      <c r="AA29" s="1"/>
      <c r="AB29" s="1"/>
      <c r="AC29" s="1"/>
      <c r="AD29" s="1"/>
      <c r="AE29" s="1"/>
      <c r="AF29" s="1"/>
    </row>
    <row r="30" spans="1:3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</sheetData>
  <mergeCells count="38">
    <mergeCell ref="V25:X25"/>
    <mergeCell ref="A10:N11"/>
    <mergeCell ref="A1:Z1"/>
    <mergeCell ref="Q9:X12"/>
    <mergeCell ref="Q13:X16"/>
    <mergeCell ref="Q17:X23"/>
    <mergeCell ref="Q25:U25"/>
    <mergeCell ref="H16:J16"/>
    <mergeCell ref="D23:F23"/>
    <mergeCell ref="K23:M23"/>
    <mergeCell ref="H17:J17"/>
    <mergeCell ref="H18:J18"/>
    <mergeCell ref="I25:K25"/>
    <mergeCell ref="H21:J21"/>
    <mergeCell ref="A12:C12"/>
    <mergeCell ref="H12:J12"/>
    <mergeCell ref="A13:C13"/>
    <mergeCell ref="H13:J13"/>
    <mergeCell ref="A14:C14"/>
    <mergeCell ref="H14:J14"/>
    <mergeCell ref="A23:C23"/>
    <mergeCell ref="H23:J23"/>
    <mergeCell ref="A15:C15"/>
    <mergeCell ref="H15:J15"/>
    <mergeCell ref="A16:C16"/>
    <mergeCell ref="A17:C17"/>
    <mergeCell ref="A21:C21"/>
    <mergeCell ref="A22:C22"/>
    <mergeCell ref="H22:J22"/>
    <mergeCell ref="A20:C20"/>
    <mergeCell ref="A19:C19"/>
    <mergeCell ref="H19:J19"/>
    <mergeCell ref="V26:X27"/>
    <mergeCell ref="V28:X29"/>
    <mergeCell ref="R27:U27"/>
    <mergeCell ref="R28:U28"/>
    <mergeCell ref="R26:U26"/>
    <mergeCell ref="R29:U29"/>
  </mergeCells>
  <hyperlinks>
    <hyperlink ref="R26" r:id="rId1"/>
    <hyperlink ref="R27" r:id="rId2"/>
  </hyperlinks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HAYDAR</dc:creator>
  <cp:lastModifiedBy>Guillaume HAYDAR</cp:lastModifiedBy>
  <dcterms:created xsi:type="dcterms:W3CDTF">2017-08-06T12:22:22Z</dcterms:created>
  <dcterms:modified xsi:type="dcterms:W3CDTF">2017-08-06T12:23:38Z</dcterms:modified>
</cp:coreProperties>
</file>